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Windows 10\Desktop\SIF TRABA\Formatos IFT 2021 - Organismos Operadores de Agua\"/>
    </mc:Choice>
  </mc:AlternateContent>
  <xr:revisionPtr revIDLastSave="0" documentId="8_{1D15F180-EE80-4EE1-9FDE-B6739B425E57}" xr6:coauthVersionLast="36" xr6:coauthVersionMax="36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0" yWindow="0" windowWidth="28800" windowHeight="12225" xr2:uid="{00000000-000D-0000-FFFF-FFFF00000000}"/>
  </bookViews>
  <sheets>
    <sheet name="EAEPED_OG" sheetId="1" r:id="rId1"/>
  </sheets>
  <definedNames>
    <definedName name="_xlnm.Print_Area" localSheetId="0">EAEPED_OG!$A$1:$I$160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1" i="1"/>
  <c r="H52" i="1"/>
  <c r="H53" i="1"/>
  <c r="H55" i="1"/>
  <c r="H57" i="1"/>
  <c r="H58" i="1"/>
  <c r="H59" i="1"/>
  <c r="H43" i="1"/>
  <c r="H46" i="1"/>
  <c r="H47" i="1"/>
  <c r="H48" i="1"/>
  <c r="H49" i="1"/>
  <c r="H28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H62" i="1" s="1"/>
  <c r="E63" i="1"/>
  <c r="E61" i="1"/>
  <c r="E52" i="1"/>
  <c r="E53" i="1"/>
  <c r="E54" i="1"/>
  <c r="H54" i="1" s="1"/>
  <c r="E55" i="1"/>
  <c r="E56" i="1"/>
  <c r="H56" i="1" s="1"/>
  <c r="E57" i="1"/>
  <c r="E58" i="1"/>
  <c r="E59" i="1"/>
  <c r="E51" i="1"/>
  <c r="H51" i="1" s="1"/>
  <c r="E42" i="1"/>
  <c r="H42" i="1" s="1"/>
  <c r="E43" i="1"/>
  <c r="E44" i="1"/>
  <c r="H44" i="1" s="1"/>
  <c r="E45" i="1"/>
  <c r="H45" i="1" s="1"/>
  <c r="E46" i="1"/>
  <c r="E47" i="1"/>
  <c r="E48" i="1"/>
  <c r="E49" i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H85" i="1" s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C12" i="1"/>
  <c r="F10" i="1"/>
  <c r="G10" i="1" l="1"/>
  <c r="G160" i="1" s="1"/>
  <c r="D10" i="1"/>
  <c r="D160" i="1" s="1"/>
  <c r="C10" i="1"/>
  <c r="C160" i="1" s="1"/>
  <c r="H10" i="1"/>
  <c r="H160" i="1" s="1"/>
  <c r="E85" i="1"/>
  <c r="E10" i="1"/>
  <c r="E160" i="1" s="1"/>
  <c r="F160" i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<sst xmlns="http://schemas.openxmlformats.org/spreadsheetml/2006/main" count="163" uniqueCount="90">
  <si>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</si>
  <si>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</si>
  <si>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</si>
  <si>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</si>
  <si>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</si>
  <si>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</si>
  <si>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</si>
  <si>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</si>
  <si>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</si>
  <si>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</si>
  <si>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</si>
  <si>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</si>
  <si>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</si>
  <si>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</si>
  <si>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</si>
  <si>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</si>
  <si>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</si>
  <si>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</si>
  <si>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</si>
  <si>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</si>
  <si>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</si>
  <si>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</si>
  <si>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</si>
  <si>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</si>
  <si>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</si>
  <si>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</si>
  <si>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</si>
  <si>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</si>
  <si>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</si>
  <si>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</si>
  <si>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</si>
  <si>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</si>
  <si>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</si>
  <si>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</si>
  <si>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</si>
  <si>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</si>
  <si>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</si>
  <si>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</si>
  <si>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</si>
  <si>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</si>
  <si>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</si>
  <si>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</si>
  <si>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</si>
  <si>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</si>
  <si>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</si>
  <si>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</si>
  <si>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</si>
  <si>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</si>
  <si>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</si>
  <si>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</si>
  <si>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</si>
  <si>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</si>
  <si>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</si>
  <si>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</si>
  <si>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</si>
  <si>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</si>
  <si>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</si>
  <si>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</si>
  <si>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</si>
  <si>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</si>
  <si>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</si>
  <si>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</si>
  <si>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</si>
  <si>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</si>
  <si>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</si>
  <si>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</si>
  <si>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</si>
  <si>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</si>
  <si>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</si>
  <si>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</si>
  <si>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</si>
  <si>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</si>
  <si>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</si>
  <si>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</si>
  <si>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</si>
  <si>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</si>
  <si>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</si>
  <si>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</si>
  <si>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</si>
  <si>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</si>
  <si>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</si>
  <si>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</si>
  <si>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</si>
  <si>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</si>
  <si>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</si>
  <si>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</si>
  <si>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</si>
  <si>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</si>
  <si>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JUNTA MUNICIPAL DE AGUA Y SANEAMIENTO DE JIMENEZ </t>
  </si>
  <si>
    <t>Del 01 de enero al  31de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</si>
</sst>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topLeftCell="A92" zoomScale="90" zoomScaleNormal="90" workbookViewId="0">
      <selection activeCell="G160" sqref="G160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3" t="s">
        <v>88</v>
      </c>
      <c r="C2" s="44"/>
      <c r="D2" s="44"/>
      <c r="E2" s="44"/>
      <c r="F2" s="44"/>
      <c r="G2" s="44"/>
      <c r="H2" s="45"/>
    </row>
    <row r="3" spans="2:9" x14ac:dyDescent="0.2">
      <c r="B3" s="46" t="s">
        <v>1</v>
      </c>
      <c r="C3" s="47"/>
      <c r="D3" s="47"/>
      <c r="E3" s="47"/>
      <c r="F3" s="47"/>
      <c r="G3" s="47"/>
      <c r="H3" s="48"/>
    </row>
    <row r="4" spans="2:9" x14ac:dyDescent="0.2">
      <c r="B4" s="46" t="s">
        <v>2</v>
      </c>
      <c r="C4" s="47"/>
      <c r="D4" s="47"/>
      <c r="E4" s="47"/>
      <c r="F4" s="47"/>
      <c r="G4" s="47"/>
      <c r="H4" s="48"/>
    </row>
    <row r="5" spans="2:9" x14ac:dyDescent="0.2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 x14ac:dyDescent="0.25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25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75" thickBot="1" x14ac:dyDescent="0.25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43789418</v>
      </c>
      <c r="D10" s="8">
        <f>SUM(D12,D20,D30,D40,D50,D60,D64,D73,D77)</f>
        <v>0</v>
      </c>
      <c r="E10" s="28">
        <f t="shared" ref="E10:H10" si="0">SUM(E12,E20,E30,E40,E50,E60,E64,E73,E77)</f>
        <v>43789418</v>
      </c>
      <c r="F10" s="8">
        <f t="shared" si="0"/>
        <v>34619530</v>
      </c>
      <c r="G10" s="8">
        <f t="shared" si="0"/>
        <v>33763460</v>
      </c>
      <c r="H10" s="28">
        <f t="shared" si="0"/>
        <v>9169888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11482942</v>
      </c>
      <c r="D12" s="7">
        <f>SUM(D13:D19)</f>
        <v>1496318</v>
      </c>
      <c r="E12" s="29">
        <f t="shared" ref="E12:H12" si="1">SUM(E13:E19)</f>
        <v>12979260</v>
      </c>
      <c r="F12" s="7">
        <f t="shared" si="1"/>
        <v>12859042</v>
      </c>
      <c r="G12" s="7">
        <f t="shared" si="1"/>
        <v>12856719</v>
      </c>
      <c r="H12" s="29">
        <f t="shared" si="1"/>
        <v>120218</v>
      </c>
    </row>
    <row r="13" spans="2:9" ht="24" x14ac:dyDescent="0.2">
      <c r="B13" s="10" t="s">
        <v>14</v>
      </c>
      <c r="C13" s="25">
        <v>6870921</v>
      </c>
      <c r="D13" s="25">
        <v>812418</v>
      </c>
      <c r="E13" s="30">
        <f>SUM(C13:D13)</f>
        <v>7683339</v>
      </c>
      <c r="F13" s="26">
        <v>7664374</v>
      </c>
      <c r="G13" s="26">
        <v>7664374</v>
      </c>
      <c r="H13" s="34">
        <f>SUM(E13-F13)</f>
        <v>18965</v>
      </c>
    </row>
    <row r="14" spans="2:9" ht="22.9" customHeight="1" x14ac:dyDescent="0.2">
      <c r="B14" s="10" t="s">
        <v>15</v>
      </c>
      <c r="C14" s="25">
        <v>95802</v>
      </c>
      <c r="D14" s="25">
        <v>-94782</v>
      </c>
      <c r="E14" s="30">
        <f t="shared" ref="E14:E79" si="2">SUM(C14:D14)</f>
        <v>1020</v>
      </c>
      <c r="F14" s="26">
        <v>0</v>
      </c>
      <c r="G14" s="26">
        <v>0</v>
      </c>
      <c r="H14" s="34">
        <f t="shared" ref="H14:H79" si="3">SUM(E14-F14)</f>
        <v>1020</v>
      </c>
    </row>
    <row r="15" spans="2:9" x14ac:dyDescent="0.2">
      <c r="B15" s="10" t="s">
        <v>16</v>
      </c>
      <c r="C15" s="25">
        <v>2883509</v>
      </c>
      <c r="D15" s="25">
        <v>480464</v>
      </c>
      <c r="E15" s="30">
        <f t="shared" si="2"/>
        <v>3363973</v>
      </c>
      <c r="F15" s="26">
        <v>3322050</v>
      </c>
      <c r="G15" s="26">
        <v>3319727</v>
      </c>
      <c r="H15" s="34">
        <f t="shared" si="3"/>
        <v>41923</v>
      </c>
    </row>
    <row r="16" spans="2:9" x14ac:dyDescent="0.2">
      <c r="B16" s="10" t="s">
        <v>17</v>
      </c>
      <c r="C16" s="25">
        <v>254216</v>
      </c>
      <c r="D16" s="25">
        <v>-100146</v>
      </c>
      <c r="E16" s="30">
        <f t="shared" si="2"/>
        <v>154070</v>
      </c>
      <c r="F16" s="26">
        <v>153461</v>
      </c>
      <c r="G16" s="26">
        <v>153461</v>
      </c>
      <c r="H16" s="34">
        <f t="shared" si="3"/>
        <v>609</v>
      </c>
    </row>
    <row r="17" spans="2:8" x14ac:dyDescent="0.2">
      <c r="B17" s="10" t="s">
        <v>18</v>
      </c>
      <c r="C17" s="25">
        <v>918499</v>
      </c>
      <c r="D17" s="25">
        <v>452489</v>
      </c>
      <c r="E17" s="30">
        <f t="shared" si="2"/>
        <v>1370988</v>
      </c>
      <c r="F17" s="26">
        <v>1332669</v>
      </c>
      <c r="G17" s="26">
        <v>1332669</v>
      </c>
      <c r="H17" s="34">
        <f t="shared" si="3"/>
        <v>38319</v>
      </c>
    </row>
    <row r="18" spans="2:8" x14ac:dyDescent="0.2">
      <c r="B18" s="10" t="s">
        <v>19</v>
      </c>
      <c r="C18" s="25"/>
      <c r="D18" s="25"/>
      <c r="E18" s="30">
        <f t="shared" si="2"/>
        <v>0</v>
      </c>
      <c r="F18" s="26"/>
      <c r="G18" s="26"/>
      <c r="H18" s="34">
        <f t="shared" si="3"/>
        <v>0</v>
      </c>
    </row>
    <row r="19" spans="2:8" x14ac:dyDescent="0.2">
      <c r="B19" s="10" t="s">
        <v>20</v>
      </c>
      <c r="C19" s="25">
        <v>459995</v>
      </c>
      <c r="D19" s="25">
        <v>-54125</v>
      </c>
      <c r="E19" s="30">
        <f t="shared" si="2"/>
        <v>405870</v>
      </c>
      <c r="F19" s="26">
        <v>386488</v>
      </c>
      <c r="G19" s="26">
        <v>386488</v>
      </c>
      <c r="H19" s="34">
        <f t="shared" si="3"/>
        <v>19382</v>
      </c>
    </row>
    <row r="20" spans="2:8" s="9" customFormat="1" ht="24" x14ac:dyDescent="0.2">
      <c r="B20" s="12" t="s">
        <v>21</v>
      </c>
      <c r="C20" s="7">
        <f>SUM(C21:C29)</f>
        <v>3743035</v>
      </c>
      <c r="D20" s="7">
        <f t="shared" ref="D20:H20" si="4">SUM(D21:D29)</f>
        <v>1675991</v>
      </c>
      <c r="E20" s="29">
        <f t="shared" si="4"/>
        <v>5419026</v>
      </c>
      <c r="F20" s="7">
        <f t="shared" si="4"/>
        <v>4775961</v>
      </c>
      <c r="G20" s="7">
        <f t="shared" si="4"/>
        <v>4253449</v>
      </c>
      <c r="H20" s="29">
        <f t="shared" si="4"/>
        <v>643065</v>
      </c>
    </row>
    <row r="21" spans="2:8" ht="24" x14ac:dyDescent="0.2">
      <c r="B21" s="10" t="s">
        <v>22</v>
      </c>
      <c r="C21" s="25">
        <v>168222</v>
      </c>
      <c r="D21" s="25">
        <v>43111</v>
      </c>
      <c r="E21" s="30">
        <f t="shared" si="2"/>
        <v>211333</v>
      </c>
      <c r="F21" s="26">
        <v>209204</v>
      </c>
      <c r="G21" s="26">
        <v>192644</v>
      </c>
      <c r="H21" s="34">
        <f t="shared" si="3"/>
        <v>2129</v>
      </c>
    </row>
    <row r="22" spans="2:8" x14ac:dyDescent="0.2">
      <c r="B22" s="10" t="s">
        <v>23</v>
      </c>
      <c r="C22" s="25">
        <v>20674</v>
      </c>
      <c r="D22" s="25">
        <v>51560</v>
      </c>
      <c r="E22" s="30">
        <f t="shared" si="2"/>
        <v>72234</v>
      </c>
      <c r="F22" s="26">
        <v>50448</v>
      </c>
      <c r="G22" s="26">
        <v>48688</v>
      </c>
      <c r="H22" s="34">
        <f t="shared" si="3"/>
        <v>21786</v>
      </c>
    </row>
    <row r="23" spans="2:8" ht="24" x14ac:dyDescent="0.2">
      <c r="B23" s="10" t="s">
        <v>24</v>
      </c>
      <c r="C23" s="25"/>
      <c r="D23" s="25"/>
      <c r="E23" s="30">
        <f t="shared" si="2"/>
        <v>0</v>
      </c>
      <c r="F23" s="26"/>
      <c r="G23" s="26">
        <v>0</v>
      </c>
      <c r="H23" s="34">
        <f t="shared" si="3"/>
        <v>0</v>
      </c>
    </row>
    <row r="24" spans="2:8" ht="24" x14ac:dyDescent="0.2">
      <c r="B24" s="10" t="s">
        <v>25</v>
      </c>
      <c r="C24" s="25">
        <v>717381</v>
      </c>
      <c r="D24" s="25">
        <v>154271</v>
      </c>
      <c r="E24" s="30">
        <f t="shared" si="2"/>
        <v>871652</v>
      </c>
      <c r="F24" s="26">
        <v>814157</v>
      </c>
      <c r="G24" s="26">
        <v>703564</v>
      </c>
      <c r="H24" s="34">
        <f t="shared" si="3"/>
        <v>57495</v>
      </c>
    </row>
    <row r="25" spans="2:8" ht="23.45" customHeight="1" x14ac:dyDescent="0.2">
      <c r="B25" s="10" t="s">
        <v>26</v>
      </c>
      <c r="C25" s="25">
        <v>236405</v>
      </c>
      <c r="D25" s="25">
        <v>6000</v>
      </c>
      <c r="E25" s="30">
        <f t="shared" si="2"/>
        <v>242405</v>
      </c>
      <c r="F25" s="26">
        <v>194534</v>
      </c>
      <c r="G25" s="26">
        <v>190634</v>
      </c>
      <c r="H25" s="34">
        <f t="shared" si="3"/>
        <v>47871</v>
      </c>
    </row>
    <row r="26" spans="2:8" x14ac:dyDescent="0.2">
      <c r="B26" s="10" t="s">
        <v>27</v>
      </c>
      <c r="C26" s="25">
        <v>736552</v>
      </c>
      <c r="D26" s="25">
        <v>245604</v>
      </c>
      <c r="E26" s="30">
        <f t="shared" si="2"/>
        <v>982156</v>
      </c>
      <c r="F26" s="26">
        <v>933320</v>
      </c>
      <c r="G26" s="26">
        <v>881481</v>
      </c>
      <c r="H26" s="34">
        <f t="shared" si="3"/>
        <v>48836</v>
      </c>
    </row>
    <row r="27" spans="2:8" ht="24" x14ac:dyDescent="0.2">
      <c r="B27" s="10" t="s">
        <v>28</v>
      </c>
      <c r="C27" s="25">
        <v>203881</v>
      </c>
      <c r="D27" s="25">
        <v>103634</v>
      </c>
      <c r="E27" s="30">
        <f t="shared" si="2"/>
        <v>307515</v>
      </c>
      <c r="F27" s="26">
        <v>285894</v>
      </c>
      <c r="G27" s="26">
        <v>260049</v>
      </c>
      <c r="H27" s="34">
        <f t="shared" si="3"/>
        <v>21621</v>
      </c>
    </row>
    <row r="28" spans="2:8" ht="12" customHeight="1" x14ac:dyDescent="0.2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">
      <c r="B29" s="10" t="s">
        <v>30</v>
      </c>
      <c r="C29" s="25">
        <v>1659920</v>
      </c>
      <c r="D29" s="25">
        <v>1071811</v>
      </c>
      <c r="E29" s="30">
        <f t="shared" si="2"/>
        <v>2731731</v>
      </c>
      <c r="F29" s="26">
        <v>2288404</v>
      </c>
      <c r="G29" s="26">
        <v>1976389</v>
      </c>
      <c r="H29" s="34">
        <f t="shared" si="3"/>
        <v>443327</v>
      </c>
    </row>
    <row r="30" spans="2:8" s="9" customFormat="1" ht="24" x14ac:dyDescent="0.2">
      <c r="B30" s="12" t="s">
        <v>31</v>
      </c>
      <c r="C30" s="7">
        <f>SUM(C31:C39)</f>
        <v>8316554</v>
      </c>
      <c r="D30" s="7">
        <f t="shared" ref="D30:H30" si="5">SUM(D31:D39)</f>
        <v>-197098</v>
      </c>
      <c r="E30" s="29">
        <f t="shared" si="5"/>
        <v>8119456</v>
      </c>
      <c r="F30" s="7">
        <f t="shared" si="5"/>
        <v>7935355</v>
      </c>
      <c r="G30" s="7">
        <f t="shared" si="5"/>
        <v>7871316</v>
      </c>
      <c r="H30" s="29">
        <f t="shared" si="5"/>
        <v>184101</v>
      </c>
    </row>
    <row r="31" spans="2:8" x14ac:dyDescent="0.2">
      <c r="B31" s="10" t="s">
        <v>32</v>
      </c>
      <c r="C31" s="25">
        <v>6801744</v>
      </c>
      <c r="D31" s="25">
        <v>-124922</v>
      </c>
      <c r="E31" s="30">
        <f t="shared" si="2"/>
        <v>6676822</v>
      </c>
      <c r="F31" s="26">
        <v>6631993</v>
      </c>
      <c r="G31" s="26">
        <v>6628562</v>
      </c>
      <c r="H31" s="34">
        <f t="shared" si="3"/>
        <v>44829</v>
      </c>
    </row>
    <row r="32" spans="2:8" x14ac:dyDescent="0.2">
      <c r="B32" s="10" t="s">
        <v>33</v>
      </c>
      <c r="C32" s="25">
        <v>80174</v>
      </c>
      <c r="D32" s="25">
        <v>-32679</v>
      </c>
      <c r="E32" s="30">
        <f t="shared" si="2"/>
        <v>47495</v>
      </c>
      <c r="F32" s="26">
        <v>39900</v>
      </c>
      <c r="G32" s="26">
        <v>39900</v>
      </c>
      <c r="H32" s="34">
        <f t="shared" si="3"/>
        <v>7595</v>
      </c>
    </row>
    <row r="33" spans="2:8" ht="24" x14ac:dyDescent="0.2">
      <c r="B33" s="10" t="s">
        <v>34</v>
      </c>
      <c r="C33" s="25">
        <v>294081</v>
      </c>
      <c r="D33" s="25">
        <v>67000</v>
      </c>
      <c r="E33" s="30">
        <f t="shared" si="2"/>
        <v>361081</v>
      </c>
      <c r="F33" s="26">
        <v>341945</v>
      </c>
      <c r="G33" s="26">
        <v>300501</v>
      </c>
      <c r="H33" s="34">
        <f t="shared" si="3"/>
        <v>19136</v>
      </c>
    </row>
    <row r="34" spans="2:8" ht="24.6" customHeight="1" x14ac:dyDescent="0.2">
      <c r="B34" s="10" t="s">
        <v>35</v>
      </c>
      <c r="C34" s="25">
        <v>246798</v>
      </c>
      <c r="D34" s="25">
        <v>51037</v>
      </c>
      <c r="E34" s="30">
        <f t="shared" si="2"/>
        <v>297835</v>
      </c>
      <c r="F34" s="26">
        <v>255897</v>
      </c>
      <c r="G34" s="26">
        <v>255897</v>
      </c>
      <c r="H34" s="34">
        <f t="shared" si="3"/>
        <v>41938</v>
      </c>
    </row>
    <row r="35" spans="2:8" ht="24" x14ac:dyDescent="0.2">
      <c r="B35" s="10" t="s">
        <v>36</v>
      </c>
      <c r="C35" s="25">
        <v>796731</v>
      </c>
      <c r="D35" s="25">
        <v>-273050</v>
      </c>
      <c r="E35" s="30">
        <f t="shared" si="2"/>
        <v>523681</v>
      </c>
      <c r="F35" s="26">
        <v>474382</v>
      </c>
      <c r="G35" s="26">
        <v>459218</v>
      </c>
      <c r="H35" s="34">
        <f t="shared" si="3"/>
        <v>49299</v>
      </c>
    </row>
    <row r="36" spans="2:8" ht="24" x14ac:dyDescent="0.2">
      <c r="B36" s="10" t="s">
        <v>37</v>
      </c>
      <c r="C36" s="25">
        <v>4704</v>
      </c>
      <c r="D36" s="25">
        <v>48132</v>
      </c>
      <c r="E36" s="30">
        <f t="shared" si="2"/>
        <v>52836</v>
      </c>
      <c r="F36" s="26">
        <v>50862</v>
      </c>
      <c r="G36" s="26">
        <v>46862</v>
      </c>
      <c r="H36" s="34">
        <f t="shared" si="3"/>
        <v>1974</v>
      </c>
    </row>
    <row r="37" spans="2:8" x14ac:dyDescent="0.2">
      <c r="B37" s="10" t="s">
        <v>38</v>
      </c>
      <c r="C37" s="25">
        <v>86331</v>
      </c>
      <c r="D37" s="25">
        <v>13400</v>
      </c>
      <c r="E37" s="30">
        <f t="shared" si="2"/>
        <v>99731</v>
      </c>
      <c r="F37" s="26">
        <v>80401</v>
      </c>
      <c r="G37" s="26">
        <v>80401</v>
      </c>
      <c r="H37" s="34">
        <f t="shared" si="3"/>
        <v>19330</v>
      </c>
    </row>
    <row r="38" spans="2:8" x14ac:dyDescent="0.2">
      <c r="B38" s="10" t="s">
        <v>39</v>
      </c>
      <c r="C38" s="25">
        <v>0</v>
      </c>
      <c r="D38" s="25">
        <v>0</v>
      </c>
      <c r="E38" s="30">
        <f t="shared" si="2"/>
        <v>0</v>
      </c>
      <c r="F38" s="26">
        <v>0</v>
      </c>
      <c r="G38" s="26">
        <v>0</v>
      </c>
      <c r="H38" s="34">
        <f t="shared" si="3"/>
        <v>0</v>
      </c>
    </row>
    <row r="39" spans="2:8" x14ac:dyDescent="0.2">
      <c r="B39" s="10" t="s">
        <v>40</v>
      </c>
      <c r="C39" s="25">
        <v>5991</v>
      </c>
      <c r="D39" s="25">
        <v>53984</v>
      </c>
      <c r="E39" s="30">
        <f t="shared" si="2"/>
        <v>59975</v>
      </c>
      <c r="F39" s="26">
        <v>59975</v>
      </c>
      <c r="G39" s="26">
        <v>59975</v>
      </c>
      <c r="H39" s="34">
        <f t="shared" si="3"/>
        <v>0</v>
      </c>
    </row>
    <row r="40" spans="2:8" s="9" customFormat="1" ht="25.5" customHeight="1" x14ac:dyDescent="0.2">
      <c r="B40" s="12" t="s">
        <v>41</v>
      </c>
      <c r="C40" s="7">
        <f>SUM(C41:C49)</f>
        <v>6971579</v>
      </c>
      <c r="D40" s="7">
        <f t="shared" ref="D40:H40" si="6">SUM(D41:D49)</f>
        <v>-126383</v>
      </c>
      <c r="E40" s="29">
        <f t="shared" si="6"/>
        <v>6845196</v>
      </c>
      <c r="F40" s="7">
        <f t="shared" si="6"/>
        <v>6838632</v>
      </c>
      <c r="G40" s="7">
        <f t="shared" si="6"/>
        <v>6723535</v>
      </c>
      <c r="H40" s="29">
        <f t="shared" si="6"/>
        <v>6564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1433149</v>
      </c>
      <c r="D42" s="25">
        <v>128000</v>
      </c>
      <c r="E42" s="30">
        <f t="shared" si="2"/>
        <v>1561149</v>
      </c>
      <c r="F42" s="26">
        <v>1555406</v>
      </c>
      <c r="G42" s="26">
        <v>1440309</v>
      </c>
      <c r="H42" s="34">
        <f t="shared" si="3"/>
        <v>5743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0</v>
      </c>
      <c r="D44" s="25">
        <v>4658</v>
      </c>
      <c r="E44" s="30">
        <f t="shared" si="2"/>
        <v>4658</v>
      </c>
      <c r="F44" s="26">
        <v>4658</v>
      </c>
      <c r="G44" s="26">
        <v>4658</v>
      </c>
      <c r="H44" s="34">
        <f t="shared" si="3"/>
        <v>0</v>
      </c>
    </row>
    <row r="45" spans="2:8" x14ac:dyDescent="0.2">
      <c r="B45" s="10" t="s">
        <v>46</v>
      </c>
      <c r="C45" s="25">
        <v>5538430</v>
      </c>
      <c r="D45" s="25">
        <v>-259041</v>
      </c>
      <c r="E45" s="30">
        <f t="shared" si="2"/>
        <v>5279389</v>
      </c>
      <c r="F45" s="26">
        <v>5278568</v>
      </c>
      <c r="G45" s="26">
        <v>5278568</v>
      </c>
      <c r="H45" s="34">
        <f t="shared" si="3"/>
        <v>821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3780000</v>
      </c>
      <c r="D50" s="7">
        <f t="shared" ref="D50:H50" si="7">SUM(D51:D59)</f>
        <v>1955846</v>
      </c>
      <c r="E50" s="29">
        <f t="shared" si="7"/>
        <v>5735846</v>
      </c>
      <c r="F50" s="7">
        <f t="shared" si="7"/>
        <v>2083517</v>
      </c>
      <c r="G50" s="7">
        <f t="shared" si="7"/>
        <v>1962918</v>
      </c>
      <c r="H50" s="29">
        <f t="shared" si="7"/>
        <v>3652329</v>
      </c>
    </row>
    <row r="51" spans="2:8" x14ac:dyDescent="0.2">
      <c r="B51" s="10" t="s">
        <v>52</v>
      </c>
      <c r="C51" s="25">
        <v>0</v>
      </c>
      <c r="D51" s="25">
        <v>317187</v>
      </c>
      <c r="E51" s="30">
        <f t="shared" si="2"/>
        <v>317187</v>
      </c>
      <c r="F51" s="26">
        <v>129485</v>
      </c>
      <c r="G51" s="26">
        <v>125685</v>
      </c>
      <c r="H51" s="34">
        <f t="shared" si="3"/>
        <v>187702</v>
      </c>
    </row>
    <row r="52" spans="2:8" x14ac:dyDescent="0.2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55</v>
      </c>
      <c r="C54" s="25">
        <v>2100000</v>
      </c>
      <c r="D54" s="25">
        <v>-92000</v>
      </c>
      <c r="E54" s="30">
        <f t="shared" si="2"/>
        <v>2008000</v>
      </c>
      <c r="F54" s="26">
        <v>18965</v>
      </c>
      <c r="G54" s="26">
        <v>18965</v>
      </c>
      <c r="H54" s="34">
        <f t="shared" si="3"/>
        <v>1989035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1680000</v>
      </c>
      <c r="D56" s="25">
        <v>1730659</v>
      </c>
      <c r="E56" s="30">
        <f t="shared" si="2"/>
        <v>3410659</v>
      </c>
      <c r="F56" s="26">
        <v>1935067</v>
      </c>
      <c r="G56" s="26">
        <v>1818268</v>
      </c>
      <c r="H56" s="34">
        <f t="shared" si="3"/>
        <v>1475592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9495308</v>
      </c>
      <c r="D60" s="7">
        <f t="shared" ref="D60:H60" si="8">SUM(D61:D63)</f>
        <v>-4804674</v>
      </c>
      <c r="E60" s="29">
        <f t="shared" si="8"/>
        <v>4690634</v>
      </c>
      <c r="F60" s="7">
        <f t="shared" si="8"/>
        <v>127023</v>
      </c>
      <c r="G60" s="7">
        <f t="shared" si="8"/>
        <v>95523</v>
      </c>
      <c r="H60" s="29">
        <f t="shared" si="8"/>
        <v>4563611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9495308</v>
      </c>
      <c r="D62" s="25">
        <v>-4804674</v>
      </c>
      <c r="E62" s="30">
        <f t="shared" si="2"/>
        <v>4690634</v>
      </c>
      <c r="F62" s="26">
        <v>127023</v>
      </c>
      <c r="G62" s="26">
        <v>95523</v>
      </c>
      <c r="H62" s="34">
        <f t="shared" si="3"/>
        <v>4563611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x14ac:dyDescent="0.2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 x14ac:dyDescent="0.2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43789418</v>
      </c>
      <c r="D160" s="24">
        <f t="shared" ref="D160:G160" si="28">SUM(D10,D85)</f>
        <v>0</v>
      </c>
      <c r="E160" s="32">
        <f>SUM(E10,E85)</f>
        <v>43789418</v>
      </c>
      <c r="F160" s="24">
        <f t="shared" si="28"/>
        <v>34619530</v>
      </c>
      <c r="G160" s="24">
        <f t="shared" si="28"/>
        <v>33763460</v>
      </c>
      <c r="H160" s="32">
        <f>SUM(H10,H85)</f>
        <v>9169888</v>
      </c>
    </row>
    <row r="161" s="35" customFormat="1" x14ac:dyDescent="0.2"/>
    <row r="162" s="35" customFormat="1" x14ac:dyDescent="0.2"/>
    <row r="163" s="35" customFormat="1" x14ac:dyDescent="0.2"/>
    <row r="164" s="35" customFormat="1" x14ac:dyDescent="0.2"/>
    <row r="165" s="35" customFormat="1" x14ac:dyDescent="0.2"/>
    <row r="166" s="35" customFormat="1" x14ac:dyDescent="0.2"/>
    <row r="167" s="35" customFormat="1" x14ac:dyDescent="0.2"/>
    <row r="168" s="35" customFormat="1" x14ac:dyDescent="0.2"/>
    <row r="169" s="35" customFormat="1" x14ac:dyDescent="0.2"/>
    <row r="170" s="35" customFormat="1" x14ac:dyDescent="0.2"/>
    <row r="171" s="35" customFormat="1" x14ac:dyDescent="0.2"/>
    <row r="172" s="35" customFormat="1" x14ac:dyDescent="0.2"/>
    <row r="173" s="35" customFormat="1" x14ac:dyDescent="0.2"/>
    <row r="174" s="35" customFormat="1" x14ac:dyDescent="0.2"/>
    <row r="175" s="35" customFormat="1" x14ac:dyDescent="0.2"/>
    <row r="176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Windows 10</cp:lastModifiedBy>
  <dcterms:created xsi:type="dcterms:W3CDTF">2020-01-08T21:14:59Z</dcterms:created>
  <dcterms:modified xsi:type="dcterms:W3CDTF">2022-01-28T22:04:26Z</dcterms:modified>
</cp:coreProperties>
</file>